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<sst xmlns="http://schemas.openxmlformats.org/spreadsheetml/2006/main" count="124" uniqueCount="42">
  <si>
    <t>№</t>
  </si>
  <si>
    <t>квт (кубМ)</t>
  </si>
  <si>
    <t>Суммаси</t>
  </si>
  <si>
    <t>Электр энергия</t>
  </si>
  <si>
    <t>Табиий газ</t>
  </si>
  <si>
    <t>Оқава сув</t>
  </si>
  <si>
    <t>Қўриқлаш хизмати</t>
  </si>
  <si>
    <t>Бинолар</t>
  </si>
  <si>
    <t>Бош ўқув бино</t>
  </si>
  <si>
    <t>Сўлоқли ва Куёвбоши</t>
  </si>
  <si>
    <t>Бўстон</t>
  </si>
  <si>
    <t>Сўлоқли биноси</t>
  </si>
  <si>
    <t>Куёвбоши биноси</t>
  </si>
  <si>
    <t xml:space="preserve">Бўстон </t>
  </si>
  <si>
    <t>Жами</t>
  </si>
  <si>
    <t xml:space="preserve"> 2023 Январ</t>
  </si>
  <si>
    <t>2023 Феврал</t>
  </si>
  <si>
    <t>2023 Март</t>
  </si>
  <si>
    <t>2023 Апрел</t>
  </si>
  <si>
    <t xml:space="preserve">2023 Май </t>
  </si>
  <si>
    <t>2023 Июн</t>
  </si>
  <si>
    <t>Нархи</t>
  </si>
  <si>
    <t>Чиқинди ташиш хизмати</t>
  </si>
  <si>
    <t>Ойлар номи</t>
  </si>
  <si>
    <t>Барча бинолар</t>
  </si>
  <si>
    <t>Хаммаси</t>
  </si>
  <si>
    <t>Сўмда</t>
  </si>
  <si>
    <t>Коммуналлар</t>
  </si>
  <si>
    <t>Интернет хизмати</t>
  </si>
  <si>
    <t>Алоқа хизмати</t>
  </si>
  <si>
    <t>Университет бош биноси 
1 ойлик хизмати</t>
  </si>
  <si>
    <t>Университет барча бинолари 
1 ойлик хизмати</t>
  </si>
  <si>
    <t>Бош бино, Физвос,
Хожатхона, АРМ
Ётоқхона</t>
  </si>
  <si>
    <t>Хазинахона,  Девонхона,
1-бўлим ва Архив</t>
  </si>
  <si>
    <t>Қуёш панели</t>
  </si>
  <si>
    <t xml:space="preserve"> 2023 Июл</t>
  </si>
  <si>
    <t>2023 Август</t>
  </si>
  <si>
    <t>2023 Сентябр</t>
  </si>
  <si>
    <t>2023 Октябр</t>
  </si>
  <si>
    <t>2023 Ноябр</t>
  </si>
  <si>
    <t>2023 Декабр</t>
  </si>
  <si>
    <t>Университет бош биноси, маданият саройи биноси ҳамда университетга қарашли биноларда сарфланган коммунал тўловлар тўғрисида 
М А Ъ Л У М О 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</si>
</sst>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5" fontId="41" fillId="0" borderId="10" xfId="58" applyNumberFormat="1" applyFont="1" applyBorder="1" applyAlignment="1">
      <alignment horizontal="center" vertical="center" wrapText="1"/>
    </xf>
    <xf numFmtId="165" fontId="40" fillId="0" borderId="10" xfId="58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 wrapText="1"/>
    </xf>
    <xf numFmtId="2" fontId="41" fillId="19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8" sqref="A8:C8"/>
    </sheetView>
  </sheetViews>
  <sheetFormatPr defaultColWidth="9.140625" defaultRowHeight="15"/>
  <cols>
    <col min="1" max="1" width="5.28125" style="4" customWidth="1"/>
    <col min="2" max="2" width="22.57421875" style="2" customWidth="1"/>
    <col min="3" max="3" width="22.7109375" style="2" customWidth="1"/>
    <col min="4" max="4" width="10.57421875" style="2" customWidth="1"/>
    <col min="5" max="5" width="8.421875" style="2" bestFit="1" customWidth="1"/>
    <col min="6" max="6" width="9.28125" style="2" bestFit="1" customWidth="1"/>
    <col min="7" max="7" width="14.57421875" style="2" bestFit="1" customWidth="1"/>
    <col min="8" max="8" width="10.7109375" style="2" customWidth="1"/>
    <col min="9" max="9" width="8.00390625" style="2" bestFit="1" customWidth="1"/>
    <col min="10" max="10" width="9.28125" style="2" bestFit="1" customWidth="1"/>
    <col min="11" max="11" width="14.57421875" style="2" bestFit="1" customWidth="1"/>
    <col min="12" max="12" width="11.57421875" style="2" customWidth="1"/>
    <col min="13" max="13" width="8.00390625" style="2" bestFit="1" customWidth="1"/>
    <col min="14" max="14" width="9.28125" style="2" bestFit="1" customWidth="1"/>
    <col min="15" max="15" width="14.57421875" style="2" bestFit="1" customWidth="1"/>
    <col min="16" max="16" width="11.7109375" style="2" customWidth="1"/>
    <col min="17" max="17" width="8.00390625" style="2" bestFit="1" customWidth="1"/>
    <col min="18" max="18" width="9.28125" style="2" bestFit="1" customWidth="1"/>
    <col min="19" max="19" width="14.57421875" style="2" bestFit="1" customWidth="1"/>
    <col min="20" max="20" width="11.140625" style="2" customWidth="1"/>
    <col min="21" max="21" width="8.00390625" style="2" bestFit="1" customWidth="1"/>
    <col min="22" max="22" width="9.28125" style="2" bestFit="1" customWidth="1"/>
    <col min="23" max="23" width="14.57421875" style="2" bestFit="1" customWidth="1"/>
    <col min="24" max="24" width="10.421875" style="2" customWidth="1"/>
    <col min="25" max="25" width="8.00390625" style="2" bestFit="1" customWidth="1"/>
    <col min="26" max="26" width="9.28125" style="2" bestFit="1" customWidth="1"/>
    <col min="27" max="27" width="14.57421875" style="2" bestFit="1" customWidth="1"/>
    <col min="28" max="28" width="8.00390625" style="2" bestFit="1" customWidth="1"/>
    <col min="29" max="29" width="6.8515625" style="2" bestFit="1" customWidth="1"/>
    <col min="30" max="30" width="9.421875" style="2" bestFit="1" customWidth="1"/>
    <col min="31" max="31" width="8.00390625" style="2" bestFit="1" customWidth="1"/>
    <col min="32" max="32" width="6.8515625" style="2" bestFit="1" customWidth="1"/>
    <col min="33" max="33" width="9.421875" style="2" bestFit="1" customWidth="1"/>
    <col min="34" max="34" width="8.00390625" style="2" bestFit="1" customWidth="1"/>
    <col min="35" max="35" width="6.8515625" style="2" bestFit="1" customWidth="1"/>
    <col min="36" max="36" width="9.421875" style="2" bestFit="1" customWidth="1"/>
    <col min="37" max="37" width="8.00390625" style="2" bestFit="1" customWidth="1"/>
    <col min="38" max="38" width="6.8515625" style="2" bestFit="1" customWidth="1"/>
    <col min="39" max="39" width="9.421875" style="2" bestFit="1" customWidth="1"/>
    <col min="40" max="40" width="8.00390625" style="2" bestFit="1" customWidth="1"/>
    <col min="41" max="41" width="6.8515625" style="2" bestFit="1" customWidth="1"/>
    <col min="42" max="42" width="9.421875" style="2" bestFit="1" customWidth="1"/>
    <col min="43" max="43" width="8.00390625" style="2" bestFit="1" customWidth="1"/>
    <col min="44" max="44" width="6.8515625" style="2" bestFit="1" customWidth="1"/>
    <col min="45" max="45" width="9.421875" style="2" bestFit="1" customWidth="1"/>
    <col min="46" max="16384" width="9.140625" style="2" customWidth="1"/>
  </cols>
  <sheetData>
    <row r="1" spans="1:27" s="3" customFormat="1" ht="39.75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s="3" customFormat="1" ht="1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s="17" customFormat="1" ht="18.75">
      <c r="A3" s="43" t="s">
        <v>23</v>
      </c>
      <c r="B3" s="43"/>
      <c r="C3" s="43"/>
      <c r="D3" s="34" t="s">
        <v>15</v>
      </c>
      <c r="E3" s="35"/>
      <c r="F3" s="35"/>
      <c r="G3" s="36"/>
      <c r="H3" s="34" t="s">
        <v>16</v>
      </c>
      <c r="I3" s="35"/>
      <c r="J3" s="35"/>
      <c r="K3" s="36"/>
      <c r="L3" s="34" t="s">
        <v>17</v>
      </c>
      <c r="M3" s="35"/>
      <c r="N3" s="35"/>
      <c r="O3" s="36"/>
      <c r="P3" s="34" t="s">
        <v>18</v>
      </c>
      <c r="Q3" s="35"/>
      <c r="R3" s="35"/>
      <c r="S3" s="36"/>
      <c r="T3" s="34" t="s">
        <v>19</v>
      </c>
      <c r="U3" s="35"/>
      <c r="V3" s="35"/>
      <c r="W3" s="36"/>
      <c r="X3" s="34" t="s">
        <v>20</v>
      </c>
      <c r="Y3" s="35"/>
      <c r="Z3" s="35"/>
      <c r="AA3" s="36"/>
    </row>
    <row r="4" spans="1:27" s="4" customFormat="1" ht="34.5" customHeight="1">
      <c r="A4" s="10" t="s">
        <v>0</v>
      </c>
      <c r="B4" s="10" t="s">
        <v>27</v>
      </c>
      <c r="C4" s="10" t="s">
        <v>7</v>
      </c>
      <c r="D4" s="21" t="s">
        <v>34</v>
      </c>
      <c r="E4" s="10" t="s">
        <v>1</v>
      </c>
      <c r="F4" s="10" t="s">
        <v>21</v>
      </c>
      <c r="G4" s="10" t="s">
        <v>2</v>
      </c>
      <c r="H4" s="22" t="s">
        <v>34</v>
      </c>
      <c r="I4" s="10" t="s">
        <v>1</v>
      </c>
      <c r="J4" s="10" t="s">
        <v>21</v>
      </c>
      <c r="K4" s="10" t="s">
        <v>2</v>
      </c>
      <c r="L4" s="22" t="s">
        <v>34</v>
      </c>
      <c r="M4" s="10" t="s">
        <v>1</v>
      </c>
      <c r="N4" s="10" t="s">
        <v>21</v>
      </c>
      <c r="O4" s="10" t="s">
        <v>2</v>
      </c>
      <c r="P4" s="22" t="s">
        <v>34</v>
      </c>
      <c r="Q4" s="10" t="s">
        <v>1</v>
      </c>
      <c r="R4" s="10" t="s">
        <v>21</v>
      </c>
      <c r="S4" s="10" t="s">
        <v>2</v>
      </c>
      <c r="T4" s="22" t="s">
        <v>34</v>
      </c>
      <c r="U4" s="10" t="s">
        <v>1</v>
      </c>
      <c r="V4" s="10" t="s">
        <v>21</v>
      </c>
      <c r="W4" s="10" t="s">
        <v>2</v>
      </c>
      <c r="X4" s="22" t="s">
        <v>34</v>
      </c>
      <c r="Y4" s="10" t="s">
        <v>1</v>
      </c>
      <c r="Z4" s="10" t="s">
        <v>21</v>
      </c>
      <c r="AA4" s="10" t="s">
        <v>2</v>
      </c>
    </row>
    <row r="5" spans="1:27" ht="38.25" customHeight="1">
      <c r="A5" s="37">
        <v>1</v>
      </c>
      <c r="B5" s="40" t="s">
        <v>3</v>
      </c>
      <c r="C5" s="5" t="s">
        <v>8</v>
      </c>
      <c r="D5" s="23">
        <v>28.23</v>
      </c>
      <c r="E5" s="5">
        <v>94760</v>
      </c>
      <c r="F5" s="5">
        <v>800</v>
      </c>
      <c r="G5" s="6">
        <f>+F5*E5</f>
        <v>75808000</v>
      </c>
      <c r="H5" s="23">
        <v>2270.82</v>
      </c>
      <c r="I5" s="5">
        <v>132240</v>
      </c>
      <c r="J5" s="5">
        <v>800</v>
      </c>
      <c r="K5" s="6">
        <f>+J5*I5</f>
        <v>105792000</v>
      </c>
      <c r="L5" s="23">
        <v>11227.01</v>
      </c>
      <c r="M5" s="5">
        <v>83360</v>
      </c>
      <c r="N5" s="5">
        <v>800</v>
      </c>
      <c r="O5" s="6">
        <f>+N5*M5</f>
        <v>66688000</v>
      </c>
      <c r="P5" s="23">
        <v>15788.94</v>
      </c>
      <c r="Q5" s="5">
        <v>65748</v>
      </c>
      <c r="R5" s="5">
        <v>800</v>
      </c>
      <c r="S5" s="6">
        <f>+R5*Q5</f>
        <v>52598400</v>
      </c>
      <c r="T5" s="23">
        <v>13424.26</v>
      </c>
      <c r="U5" s="5">
        <v>80212</v>
      </c>
      <c r="V5" s="5">
        <v>800</v>
      </c>
      <c r="W5" s="6">
        <f>+V5*U5</f>
        <v>64169600</v>
      </c>
      <c r="X5" s="23">
        <v>36893</v>
      </c>
      <c r="Y5" s="5">
        <v>44470</v>
      </c>
      <c r="Z5" s="5">
        <v>1000</v>
      </c>
      <c r="AA5" s="6">
        <f>+Z5*Y5</f>
        <v>44470000</v>
      </c>
    </row>
    <row r="6" spans="1:27" ht="26.25" customHeight="1">
      <c r="A6" s="38"/>
      <c r="B6" s="41"/>
      <c r="C6" s="5" t="s">
        <v>9</v>
      </c>
      <c r="D6" s="23">
        <v>15.92</v>
      </c>
      <c r="E6" s="5">
        <v>10223</v>
      </c>
      <c r="F6" s="5">
        <v>800</v>
      </c>
      <c r="G6" s="6">
        <f>+F6*E6</f>
        <v>8178400</v>
      </c>
      <c r="H6" s="23">
        <v>404.74</v>
      </c>
      <c r="I6" s="5"/>
      <c r="J6" s="5"/>
      <c r="K6" s="6">
        <v>0</v>
      </c>
      <c r="L6" s="23">
        <v>2629.24</v>
      </c>
      <c r="M6" s="5">
        <v>29716</v>
      </c>
      <c r="N6" s="5">
        <v>800</v>
      </c>
      <c r="O6" s="6">
        <f>+N6*M6</f>
        <v>23772800</v>
      </c>
      <c r="P6" s="23">
        <v>2883.22</v>
      </c>
      <c r="Q6" s="5">
        <v>5849</v>
      </c>
      <c r="R6" s="5">
        <v>800</v>
      </c>
      <c r="S6" s="6">
        <f>+R6*Q6</f>
        <v>4679200</v>
      </c>
      <c r="T6" s="24">
        <v>3619.1</v>
      </c>
      <c r="U6" s="5">
        <v>11149</v>
      </c>
      <c r="V6" s="5">
        <v>800</v>
      </c>
      <c r="W6" s="6">
        <f>+V6*U6</f>
        <v>8919200</v>
      </c>
      <c r="X6" s="23">
        <v>3473</v>
      </c>
      <c r="Y6" s="5">
        <v>7640</v>
      </c>
      <c r="Z6" s="5">
        <v>1000</v>
      </c>
      <c r="AA6" s="6">
        <f>+Z6*Y6</f>
        <v>7640000</v>
      </c>
    </row>
    <row r="7" spans="1:27" ht="30" customHeight="1">
      <c r="A7" s="39"/>
      <c r="B7" s="42"/>
      <c r="C7" s="5" t="s">
        <v>10</v>
      </c>
      <c r="D7" s="23">
        <v>0</v>
      </c>
      <c r="E7" s="5">
        <v>8623</v>
      </c>
      <c r="F7" s="5">
        <v>800</v>
      </c>
      <c r="G7" s="6">
        <f>+F7*E7</f>
        <v>6898400</v>
      </c>
      <c r="H7" s="23"/>
      <c r="I7" s="5">
        <v>18206</v>
      </c>
      <c r="J7" s="5">
        <v>800</v>
      </c>
      <c r="K7" s="6">
        <f>+J7*I7</f>
        <v>14564800</v>
      </c>
      <c r="L7" s="23"/>
      <c r="M7" s="5">
        <v>6343</v>
      </c>
      <c r="N7" s="5">
        <v>800</v>
      </c>
      <c r="O7" s="6">
        <f>+N7*M7</f>
        <v>5074400</v>
      </c>
      <c r="P7" s="23"/>
      <c r="Q7" s="5">
        <v>8570</v>
      </c>
      <c r="R7" s="5">
        <v>800</v>
      </c>
      <c r="S7" s="6">
        <f>+R7*Q7</f>
        <v>6856000</v>
      </c>
      <c r="T7" s="23"/>
      <c r="U7" s="5">
        <v>11607</v>
      </c>
      <c r="V7" s="5">
        <v>800</v>
      </c>
      <c r="W7" s="6">
        <f>+V7*U7</f>
        <v>9285600</v>
      </c>
      <c r="X7" s="23"/>
      <c r="Y7" s="5">
        <v>16025</v>
      </c>
      <c r="Z7" s="5">
        <v>1000</v>
      </c>
      <c r="AA7" s="6">
        <v>16928750</v>
      </c>
    </row>
    <row r="8" spans="1:27" s="4" customFormat="1" ht="14.25">
      <c r="A8" s="30" t="s">
        <v>14</v>
      </c>
      <c r="B8" s="31"/>
      <c r="C8" s="32"/>
      <c r="D8" s="20">
        <f>SUM(D5:D7)</f>
        <v>44.15</v>
      </c>
      <c r="E8" s="1">
        <f>SUM(E5:E7)</f>
        <v>113606</v>
      </c>
      <c r="F8" s="1"/>
      <c r="G8" s="7">
        <f>SUM(G5:G7)</f>
        <v>90884800</v>
      </c>
      <c r="H8" s="21">
        <f>SUM(H5:H7)</f>
        <v>2675.5600000000004</v>
      </c>
      <c r="I8" s="1">
        <f>SUM(I5:I7)</f>
        <v>150446</v>
      </c>
      <c r="J8" s="1"/>
      <c r="K8" s="7">
        <f>SUM(K5:K7)</f>
        <v>120356800</v>
      </c>
      <c r="L8" s="21">
        <f>SUM(L5:L7)</f>
        <v>13856.25</v>
      </c>
      <c r="M8" s="1">
        <f>SUM(M5:M7)</f>
        <v>119419</v>
      </c>
      <c r="N8" s="1"/>
      <c r="O8" s="7">
        <f>SUM(O5:O7)</f>
        <v>95535200</v>
      </c>
      <c r="P8" s="21">
        <f>SUM(P5:P7)</f>
        <v>18672.16</v>
      </c>
      <c r="Q8" s="1">
        <f>SUM(Q5:Q7)</f>
        <v>80167</v>
      </c>
      <c r="R8" s="15"/>
      <c r="S8" s="7">
        <f>+S7+S6+S5</f>
        <v>64133600</v>
      </c>
      <c r="T8" s="21">
        <f>SUM(T5:T7)</f>
        <v>17043.36</v>
      </c>
      <c r="U8" s="1">
        <f>SUM(U5:U7)</f>
        <v>102968</v>
      </c>
      <c r="V8" s="1"/>
      <c r="W8" s="7">
        <f>+W7+W6+W5</f>
        <v>82374400</v>
      </c>
      <c r="X8" s="7">
        <f>+X7+X6+X5</f>
        <v>40366</v>
      </c>
      <c r="Y8" s="1">
        <f>SUM(Y5:Y7)</f>
        <v>68135</v>
      </c>
      <c r="Z8" s="1"/>
      <c r="AA8" s="7">
        <f>SUM(AA5:AA7)</f>
        <v>69038750</v>
      </c>
    </row>
    <row r="9" spans="1:27" ht="28.5" customHeight="1">
      <c r="A9" s="37">
        <v>2</v>
      </c>
      <c r="B9" s="40" t="s">
        <v>4</v>
      </c>
      <c r="C9" s="5" t="s">
        <v>8</v>
      </c>
      <c r="D9" s="5"/>
      <c r="E9" s="5">
        <v>56233</v>
      </c>
      <c r="F9" s="5">
        <v>1300</v>
      </c>
      <c r="G9" s="6">
        <f>+F9*E9</f>
        <v>73102900</v>
      </c>
      <c r="H9" s="6"/>
      <c r="I9" s="5">
        <v>51381</v>
      </c>
      <c r="J9" s="5">
        <v>1300</v>
      </c>
      <c r="K9" s="6">
        <f>+J9*I9</f>
        <v>66795300</v>
      </c>
      <c r="L9" s="6"/>
      <c r="M9" s="5">
        <v>5979</v>
      </c>
      <c r="N9" s="5">
        <v>1300</v>
      </c>
      <c r="O9" s="6">
        <f>+N9*M9</f>
        <v>7772700</v>
      </c>
      <c r="P9" s="6"/>
      <c r="Q9" s="5">
        <v>7</v>
      </c>
      <c r="R9" s="5">
        <v>1300</v>
      </c>
      <c r="S9" s="6">
        <f>+R9*Q9</f>
        <v>9100</v>
      </c>
      <c r="T9" s="6"/>
      <c r="U9" s="5">
        <v>205</v>
      </c>
      <c r="V9" s="5">
        <v>1300</v>
      </c>
      <c r="W9" s="6">
        <f>+V9*U9</f>
        <v>266500</v>
      </c>
      <c r="X9" s="6"/>
      <c r="Y9" s="5">
        <v>270</v>
      </c>
      <c r="Z9" s="5">
        <v>1800</v>
      </c>
      <c r="AA9" s="6">
        <f>+Z9*Y9</f>
        <v>486000</v>
      </c>
    </row>
    <row r="10" spans="1:27" ht="28.5" customHeight="1">
      <c r="A10" s="38"/>
      <c r="B10" s="41"/>
      <c r="C10" s="5" t="s">
        <v>11</v>
      </c>
      <c r="D10" s="5"/>
      <c r="E10" s="5">
        <v>5043</v>
      </c>
      <c r="F10" s="5">
        <v>1300</v>
      </c>
      <c r="G10" s="6">
        <f>+F10*E10</f>
        <v>6555900</v>
      </c>
      <c r="H10" s="6"/>
      <c r="I10" s="5">
        <v>2976</v>
      </c>
      <c r="J10" s="5">
        <v>1300</v>
      </c>
      <c r="K10" s="6">
        <f>+J10*I10</f>
        <v>3868800</v>
      </c>
      <c r="L10" s="6"/>
      <c r="M10" s="5">
        <v>1258</v>
      </c>
      <c r="N10" s="5">
        <v>1300</v>
      </c>
      <c r="O10" s="6">
        <f>+N10*M10</f>
        <v>1635400</v>
      </c>
      <c r="P10" s="6"/>
      <c r="Q10" s="5"/>
      <c r="R10" s="5"/>
      <c r="S10" s="6">
        <f>+R10*Q10</f>
        <v>0</v>
      </c>
      <c r="T10" s="6"/>
      <c r="U10" s="5"/>
      <c r="V10" s="5"/>
      <c r="W10" s="6">
        <f>+V10*U10</f>
        <v>0</v>
      </c>
      <c r="X10" s="6"/>
      <c r="Y10" s="5"/>
      <c r="Z10" s="5"/>
      <c r="AA10" s="6">
        <f>+Z10*Y10</f>
        <v>0</v>
      </c>
    </row>
    <row r="11" spans="1:27" ht="28.5" customHeight="1">
      <c r="A11" s="38"/>
      <c r="B11" s="41"/>
      <c r="C11" s="5" t="s">
        <v>12</v>
      </c>
      <c r="D11" s="5"/>
      <c r="E11" s="5">
        <v>14154</v>
      </c>
      <c r="F11" s="5">
        <v>1300</v>
      </c>
      <c r="G11" s="6">
        <f>+F11*E11</f>
        <v>18400200</v>
      </c>
      <c r="H11" s="6"/>
      <c r="I11" s="5">
        <v>11588</v>
      </c>
      <c r="J11" s="5">
        <v>1300</v>
      </c>
      <c r="K11" s="6">
        <f>+J11*I11</f>
        <v>15064400</v>
      </c>
      <c r="L11" s="6"/>
      <c r="M11" s="5">
        <v>14020</v>
      </c>
      <c r="N11" s="5">
        <v>1300</v>
      </c>
      <c r="O11" s="6">
        <f>+N11*M11</f>
        <v>18226000</v>
      </c>
      <c r="P11" s="6"/>
      <c r="Q11" s="5"/>
      <c r="R11" s="5"/>
      <c r="S11" s="6">
        <f>+R11*Q11</f>
        <v>0</v>
      </c>
      <c r="T11" s="6"/>
      <c r="U11" s="5"/>
      <c r="V11" s="5"/>
      <c r="W11" s="6">
        <f>+V11*U11</f>
        <v>0</v>
      </c>
      <c r="X11" s="6"/>
      <c r="Y11" s="5"/>
      <c r="Z11" s="5"/>
      <c r="AA11" s="6">
        <f>+Z11*Y11</f>
        <v>0</v>
      </c>
    </row>
    <row r="12" spans="1:27" ht="28.5" customHeight="1">
      <c r="A12" s="39"/>
      <c r="B12" s="42"/>
      <c r="C12" s="5" t="s">
        <v>13</v>
      </c>
      <c r="D12" s="5"/>
      <c r="E12" s="5">
        <v>16754.2</v>
      </c>
      <c r="F12" s="5">
        <v>1300</v>
      </c>
      <c r="G12" s="6">
        <f>+F12*E12</f>
        <v>21780460</v>
      </c>
      <c r="H12" s="6"/>
      <c r="I12" s="5">
        <v>11828</v>
      </c>
      <c r="J12" s="5">
        <v>1300</v>
      </c>
      <c r="K12" s="6">
        <f>+J12*I12</f>
        <v>15376400</v>
      </c>
      <c r="L12" s="6"/>
      <c r="M12" s="5">
        <v>1234</v>
      </c>
      <c r="N12" s="5">
        <v>1300</v>
      </c>
      <c r="O12" s="6">
        <f>+N12*M12</f>
        <v>1604200</v>
      </c>
      <c r="P12" s="6"/>
      <c r="Q12" s="5"/>
      <c r="R12" s="5"/>
      <c r="S12" s="6">
        <f>+R12*Q12</f>
        <v>0</v>
      </c>
      <c r="T12" s="6"/>
      <c r="U12" s="5"/>
      <c r="V12" s="5"/>
      <c r="W12" s="6">
        <f>+V12*U12</f>
        <v>0</v>
      </c>
      <c r="X12" s="6"/>
      <c r="Y12" s="5"/>
      <c r="Z12" s="5"/>
      <c r="AA12" s="6">
        <f>+Z12*Y12</f>
        <v>0</v>
      </c>
    </row>
    <row r="13" spans="1:27" s="4" customFormat="1" ht="15" customHeight="1">
      <c r="A13" s="30" t="s">
        <v>14</v>
      </c>
      <c r="B13" s="31"/>
      <c r="C13" s="32"/>
      <c r="D13" s="20"/>
      <c r="E13" s="21">
        <f>SUM(E9:E12)</f>
        <v>92184.2</v>
      </c>
      <c r="F13" s="1"/>
      <c r="G13" s="7">
        <f>SUM(G9:G12)</f>
        <v>119839460</v>
      </c>
      <c r="H13" s="7"/>
      <c r="I13" s="1">
        <f>SUM(I9:I12)</f>
        <v>77773</v>
      </c>
      <c r="J13" s="1"/>
      <c r="K13" s="7">
        <f>SUM(K9:K12)</f>
        <v>101104900</v>
      </c>
      <c r="L13" s="7"/>
      <c r="M13" s="1"/>
      <c r="N13" s="1"/>
      <c r="O13" s="7">
        <f>SUM(O9:O12)</f>
        <v>29238300</v>
      </c>
      <c r="P13" s="7"/>
      <c r="Q13" s="1">
        <f>SUM(Q9:Q12)</f>
        <v>7</v>
      </c>
      <c r="R13" s="1"/>
      <c r="S13" s="7">
        <f>SUM(S9:S12)</f>
        <v>9100</v>
      </c>
      <c r="T13" s="7"/>
      <c r="U13" s="1">
        <f>SUM(U9:U12)</f>
        <v>205</v>
      </c>
      <c r="V13" s="1"/>
      <c r="W13" s="7">
        <f>SUM(W9:W12)</f>
        <v>266500</v>
      </c>
      <c r="X13" s="7"/>
      <c r="Y13" s="1">
        <f>SUM(Y9:Y12)</f>
        <v>270</v>
      </c>
      <c r="Z13" s="1"/>
      <c r="AA13" s="7">
        <f>+AA12+AA11+AA10+AA9</f>
        <v>486000</v>
      </c>
    </row>
    <row r="14" spans="1:27" ht="45">
      <c r="A14" s="1">
        <v>3</v>
      </c>
      <c r="B14" s="12" t="s">
        <v>5</v>
      </c>
      <c r="C14" s="5" t="s">
        <v>32</v>
      </c>
      <c r="D14" s="5"/>
      <c r="E14" s="5">
        <v>1315</v>
      </c>
      <c r="F14" s="5">
        <v>1730</v>
      </c>
      <c r="G14" s="6">
        <f>+F14*E14</f>
        <v>2274950</v>
      </c>
      <c r="H14" s="6"/>
      <c r="I14" s="5">
        <v>1675</v>
      </c>
      <c r="J14" s="5">
        <v>1730</v>
      </c>
      <c r="K14" s="6">
        <f>+J14*I14</f>
        <v>2897750</v>
      </c>
      <c r="L14" s="6"/>
      <c r="M14" s="5">
        <v>968</v>
      </c>
      <c r="N14" s="5">
        <v>1730</v>
      </c>
      <c r="O14" s="6">
        <f>+N14*M14</f>
        <v>1674640</v>
      </c>
      <c r="P14" s="6"/>
      <c r="Q14" s="5">
        <v>1093</v>
      </c>
      <c r="R14" s="5">
        <v>1730</v>
      </c>
      <c r="S14" s="6">
        <f>+R14*Q14</f>
        <v>1890890</v>
      </c>
      <c r="T14" s="6"/>
      <c r="U14" s="5">
        <v>1797</v>
      </c>
      <c r="V14" s="5">
        <v>1730</v>
      </c>
      <c r="W14" s="6">
        <f>+V14*U14</f>
        <v>3108810</v>
      </c>
      <c r="X14" s="6"/>
      <c r="Y14" s="5">
        <v>1391</v>
      </c>
      <c r="Z14" s="5">
        <v>1730</v>
      </c>
      <c r="AA14" s="6">
        <f>+Z14*Y14</f>
        <v>2406430</v>
      </c>
    </row>
    <row r="15" spans="1:27" ht="15">
      <c r="A15" s="30" t="s">
        <v>14</v>
      </c>
      <c r="B15" s="31"/>
      <c r="C15" s="32"/>
      <c r="D15" s="20"/>
      <c r="E15" s="1">
        <f>+E14</f>
        <v>1315</v>
      </c>
      <c r="F15" s="5"/>
      <c r="G15" s="7">
        <f>+G14</f>
        <v>2274950</v>
      </c>
      <c r="H15" s="7"/>
      <c r="I15" s="1">
        <f>+I14</f>
        <v>1675</v>
      </c>
      <c r="J15" s="5"/>
      <c r="K15" s="7">
        <f>+K14</f>
        <v>2897750</v>
      </c>
      <c r="L15" s="7"/>
      <c r="M15" s="1">
        <f>+M14</f>
        <v>968</v>
      </c>
      <c r="N15" s="13"/>
      <c r="O15" s="7">
        <f>+O14</f>
        <v>1674640</v>
      </c>
      <c r="P15" s="7"/>
      <c r="Q15" s="1">
        <f>SUM(Q11:Q14)</f>
        <v>1100</v>
      </c>
      <c r="R15" s="5"/>
      <c r="S15" s="7">
        <f>+S14</f>
        <v>1890890</v>
      </c>
      <c r="T15" s="7"/>
      <c r="U15" s="1">
        <f>+U14</f>
        <v>1797</v>
      </c>
      <c r="V15" s="5"/>
      <c r="W15" s="7">
        <f>+W14</f>
        <v>3108810</v>
      </c>
      <c r="X15" s="7"/>
      <c r="Y15" s="1">
        <f>+Y14</f>
        <v>1391</v>
      </c>
      <c r="Z15" s="5"/>
      <c r="AA15" s="7">
        <f>+AA14</f>
        <v>2406430</v>
      </c>
    </row>
    <row r="16" spans="1:27" ht="31.5" customHeight="1">
      <c r="A16" s="1">
        <v>4</v>
      </c>
      <c r="B16" s="8" t="s">
        <v>22</v>
      </c>
      <c r="C16" s="5" t="s">
        <v>24</v>
      </c>
      <c r="D16" s="5"/>
      <c r="E16" s="5"/>
      <c r="F16" s="5"/>
      <c r="G16" s="6">
        <v>0</v>
      </c>
      <c r="H16" s="5"/>
      <c r="I16" s="5">
        <v>51</v>
      </c>
      <c r="J16" s="5">
        <v>68655</v>
      </c>
      <c r="K16" s="6">
        <f>+J16*I16</f>
        <v>3501405</v>
      </c>
      <c r="L16" s="6"/>
      <c r="M16" s="5">
        <v>72</v>
      </c>
      <c r="N16" s="5">
        <v>67870</v>
      </c>
      <c r="O16" s="6">
        <f>+N16*M16</f>
        <v>4886640</v>
      </c>
      <c r="P16" s="6"/>
      <c r="Q16" s="5">
        <v>79</v>
      </c>
      <c r="R16" s="5">
        <v>67870</v>
      </c>
      <c r="S16" s="6">
        <f>+R16*Q16</f>
        <v>5361730</v>
      </c>
      <c r="T16" s="6"/>
      <c r="U16" s="5">
        <v>71</v>
      </c>
      <c r="V16" s="5">
        <v>68655</v>
      </c>
      <c r="W16" s="6">
        <f>+V16*U16</f>
        <v>4874505</v>
      </c>
      <c r="X16" s="6"/>
      <c r="Y16" s="5"/>
      <c r="Z16" s="5"/>
      <c r="AA16" s="6">
        <f>+Z16*Y16</f>
        <v>0</v>
      </c>
    </row>
    <row r="17" spans="1:27" s="4" customFormat="1" ht="14.25">
      <c r="A17" s="30" t="s">
        <v>14</v>
      </c>
      <c r="B17" s="31"/>
      <c r="C17" s="32"/>
      <c r="D17" s="20"/>
      <c r="E17" s="1"/>
      <c r="F17" s="1"/>
      <c r="G17" s="7">
        <f>+G16</f>
        <v>0</v>
      </c>
      <c r="H17" s="7"/>
      <c r="I17" s="1">
        <f>+I16</f>
        <v>51</v>
      </c>
      <c r="J17" s="1"/>
      <c r="K17" s="7">
        <f>+K16</f>
        <v>3501405</v>
      </c>
      <c r="L17" s="7"/>
      <c r="M17" s="1">
        <f>+M16</f>
        <v>72</v>
      </c>
      <c r="N17" s="14"/>
      <c r="O17" s="7">
        <f>+O16</f>
        <v>4886640</v>
      </c>
      <c r="P17" s="7"/>
      <c r="Q17" s="1">
        <f>+Q16</f>
        <v>79</v>
      </c>
      <c r="R17" s="1"/>
      <c r="S17" s="7">
        <f>+S16</f>
        <v>5361730</v>
      </c>
      <c r="T17" s="7"/>
      <c r="U17" s="1">
        <f>+U16</f>
        <v>71</v>
      </c>
      <c r="V17" s="1"/>
      <c r="W17" s="7">
        <f>+W16</f>
        <v>4874505</v>
      </c>
      <c r="X17" s="7"/>
      <c r="Y17" s="1">
        <f>+Y16</f>
        <v>0</v>
      </c>
      <c r="Z17" s="1"/>
      <c r="AA17" s="7">
        <f>+AA16</f>
        <v>0</v>
      </c>
    </row>
    <row r="18" spans="1:27" ht="45.75" customHeight="1">
      <c r="A18" s="1">
        <v>5</v>
      </c>
      <c r="B18" s="8" t="s">
        <v>28</v>
      </c>
      <c r="C18" s="5" t="s">
        <v>31</v>
      </c>
      <c r="D18" s="5"/>
      <c r="E18" s="5">
        <v>1</v>
      </c>
      <c r="F18" s="5">
        <v>39018000</v>
      </c>
      <c r="G18" s="6">
        <f>+F18*E18</f>
        <v>39018000</v>
      </c>
      <c r="H18" s="6"/>
      <c r="I18" s="5">
        <v>1</v>
      </c>
      <c r="J18" s="5">
        <v>39018000</v>
      </c>
      <c r="K18" s="6">
        <f>+J18*I18</f>
        <v>39018000</v>
      </c>
      <c r="L18" s="6"/>
      <c r="M18" s="5">
        <v>1</v>
      </c>
      <c r="N18" s="5">
        <v>39018000</v>
      </c>
      <c r="O18" s="6">
        <f>+N18*M18</f>
        <v>39018000</v>
      </c>
      <c r="P18" s="6"/>
      <c r="Q18" s="5">
        <v>1</v>
      </c>
      <c r="R18" s="5">
        <v>39018000</v>
      </c>
      <c r="S18" s="6">
        <f>+R18*Q18</f>
        <v>39018000</v>
      </c>
      <c r="T18" s="6"/>
      <c r="U18" s="5">
        <v>1</v>
      </c>
      <c r="V18" s="5">
        <v>39018000</v>
      </c>
      <c r="W18" s="6">
        <f>+V18*U18</f>
        <v>39018000</v>
      </c>
      <c r="X18" s="6"/>
      <c r="Y18" s="5">
        <v>1</v>
      </c>
      <c r="Z18" s="5">
        <v>39018000</v>
      </c>
      <c r="AA18" s="6">
        <f>+Z18*Y18</f>
        <v>39018000</v>
      </c>
    </row>
    <row r="19" spans="1:27" ht="15">
      <c r="A19" s="33" t="s">
        <v>14</v>
      </c>
      <c r="B19" s="33"/>
      <c r="C19" s="33"/>
      <c r="D19" s="21"/>
      <c r="E19" s="11">
        <f>+E18</f>
        <v>1</v>
      </c>
      <c r="F19" s="5"/>
      <c r="G19" s="7">
        <f>+G18</f>
        <v>39018000</v>
      </c>
      <c r="H19" s="7"/>
      <c r="I19" s="11">
        <f>+I18</f>
        <v>1</v>
      </c>
      <c r="J19" s="5"/>
      <c r="K19" s="7">
        <f>+K18</f>
        <v>39018000</v>
      </c>
      <c r="L19" s="7"/>
      <c r="M19" s="11">
        <f>+M18</f>
        <v>1</v>
      </c>
      <c r="N19" s="14"/>
      <c r="O19" s="7">
        <f>+O18</f>
        <v>39018000</v>
      </c>
      <c r="P19" s="7"/>
      <c r="Q19" s="11">
        <f>+Q18</f>
        <v>1</v>
      </c>
      <c r="R19" s="5"/>
      <c r="S19" s="7">
        <f>+S18</f>
        <v>39018000</v>
      </c>
      <c r="T19" s="7"/>
      <c r="U19" s="11">
        <f>+U18</f>
        <v>1</v>
      </c>
      <c r="V19" s="5"/>
      <c r="W19" s="7">
        <f>+W18</f>
        <v>39018000</v>
      </c>
      <c r="X19" s="7"/>
      <c r="Y19" s="11">
        <f>+Y18</f>
        <v>1</v>
      </c>
      <c r="Z19" s="5"/>
      <c r="AA19" s="7">
        <f>+AA18</f>
        <v>39018000</v>
      </c>
    </row>
    <row r="20" spans="1:27" ht="37.5" customHeight="1">
      <c r="A20" s="11">
        <v>6</v>
      </c>
      <c r="B20" s="8" t="s">
        <v>29</v>
      </c>
      <c r="C20" s="5" t="s">
        <v>30</v>
      </c>
      <c r="D20" s="5"/>
      <c r="E20" s="5">
        <v>1</v>
      </c>
      <c r="F20" s="5">
        <v>931665.65</v>
      </c>
      <c r="G20" s="6">
        <f>+F20*E20</f>
        <v>931665.65</v>
      </c>
      <c r="H20" s="6"/>
      <c r="I20" s="5">
        <v>1</v>
      </c>
      <c r="J20" s="5">
        <v>943745.76</v>
      </c>
      <c r="K20" s="6">
        <f>+J20*I20</f>
        <v>943745.76</v>
      </c>
      <c r="L20" s="6"/>
      <c r="M20" s="5">
        <v>1</v>
      </c>
      <c r="N20" s="5">
        <v>934541.03</v>
      </c>
      <c r="O20" s="6">
        <f>+N20*M20</f>
        <v>934541.03</v>
      </c>
      <c r="P20" s="6"/>
      <c r="Q20" s="5">
        <v>1</v>
      </c>
      <c r="R20" s="5">
        <v>927542</v>
      </c>
      <c r="S20" s="6">
        <f>+R20*Q20</f>
        <v>927542</v>
      </c>
      <c r="T20" s="6"/>
      <c r="U20" s="5">
        <v>1</v>
      </c>
      <c r="V20" s="5">
        <v>922466</v>
      </c>
      <c r="W20" s="6">
        <f>+V20*U20</f>
        <v>922466</v>
      </c>
      <c r="X20" s="6"/>
      <c r="Y20" s="5">
        <v>1</v>
      </c>
      <c r="Z20" s="5">
        <v>924674</v>
      </c>
      <c r="AA20" s="6">
        <f>+Z20*Y20</f>
        <v>924674</v>
      </c>
    </row>
    <row r="21" spans="1:27" ht="15">
      <c r="A21" s="30" t="s">
        <v>14</v>
      </c>
      <c r="B21" s="31"/>
      <c r="C21" s="32"/>
      <c r="D21" s="20"/>
      <c r="E21" s="11">
        <f>+E20</f>
        <v>1</v>
      </c>
      <c r="F21" s="11"/>
      <c r="G21" s="7">
        <f>+G20</f>
        <v>931665.65</v>
      </c>
      <c r="H21" s="7"/>
      <c r="I21" s="11">
        <f>+I20</f>
        <v>1</v>
      </c>
      <c r="J21" s="11"/>
      <c r="K21" s="7">
        <f>+K20</f>
        <v>943745.76</v>
      </c>
      <c r="L21" s="7"/>
      <c r="M21" s="11">
        <f>+M20</f>
        <v>1</v>
      </c>
      <c r="N21" s="14"/>
      <c r="O21" s="7">
        <f>+O20</f>
        <v>934541.03</v>
      </c>
      <c r="P21" s="7"/>
      <c r="Q21" s="11">
        <f>+Q20</f>
        <v>1</v>
      </c>
      <c r="R21" s="11"/>
      <c r="S21" s="7">
        <f>+S20</f>
        <v>927542</v>
      </c>
      <c r="T21" s="7"/>
      <c r="U21" s="11">
        <f>+U20</f>
        <v>1</v>
      </c>
      <c r="V21" s="11"/>
      <c r="W21" s="7">
        <f>+W20</f>
        <v>922466</v>
      </c>
      <c r="X21" s="7"/>
      <c r="Y21" s="11">
        <f>+Y20</f>
        <v>1</v>
      </c>
      <c r="Z21" s="11"/>
      <c r="AA21" s="7">
        <f>+AA20</f>
        <v>924674</v>
      </c>
    </row>
    <row r="22" spans="1:27" ht="40.5" customHeight="1">
      <c r="A22" s="1">
        <v>7</v>
      </c>
      <c r="B22" s="8" t="s">
        <v>6</v>
      </c>
      <c r="C22" s="5" t="s">
        <v>33</v>
      </c>
      <c r="D22" s="5"/>
      <c r="E22" s="5">
        <v>1</v>
      </c>
      <c r="F22" s="5">
        <v>8154455</v>
      </c>
      <c r="G22" s="6">
        <f>+F22*E22</f>
        <v>8154455</v>
      </c>
      <c r="H22" s="6"/>
      <c r="I22" s="5">
        <v>1</v>
      </c>
      <c r="J22" s="5">
        <v>8154455</v>
      </c>
      <c r="K22" s="6">
        <f>+J22*I22</f>
        <v>8154455</v>
      </c>
      <c r="L22" s="6"/>
      <c r="M22" s="5">
        <v>1</v>
      </c>
      <c r="N22" s="5">
        <v>8154455</v>
      </c>
      <c r="O22" s="6">
        <f>+N22*M22</f>
        <v>8154455</v>
      </c>
      <c r="P22" s="6"/>
      <c r="Q22" s="5">
        <v>1</v>
      </c>
      <c r="R22" s="5">
        <v>8154455</v>
      </c>
      <c r="S22" s="6">
        <f>+R22*Q22</f>
        <v>8154455</v>
      </c>
      <c r="T22" s="6"/>
      <c r="U22" s="5">
        <v>1</v>
      </c>
      <c r="V22" s="5">
        <v>8717694</v>
      </c>
      <c r="W22" s="6">
        <f>+V22*U22</f>
        <v>8717694</v>
      </c>
      <c r="X22" s="6"/>
      <c r="Y22" s="5">
        <v>1</v>
      </c>
      <c r="Z22" s="5">
        <v>8717694</v>
      </c>
      <c r="AA22" s="6">
        <f>+Z22*Y22</f>
        <v>8717694</v>
      </c>
    </row>
    <row r="23" spans="1:27" s="4" customFormat="1" ht="18" customHeight="1">
      <c r="A23" s="33" t="s">
        <v>14</v>
      </c>
      <c r="B23" s="33"/>
      <c r="C23" s="33"/>
      <c r="D23" s="21"/>
      <c r="E23" s="1">
        <f>+E22</f>
        <v>1</v>
      </c>
      <c r="F23" s="1"/>
      <c r="G23" s="9">
        <f>+G22</f>
        <v>8154455</v>
      </c>
      <c r="H23" s="9"/>
      <c r="I23" s="1">
        <f>+I22</f>
        <v>1</v>
      </c>
      <c r="J23" s="1"/>
      <c r="K23" s="7">
        <f>+K22</f>
        <v>8154455</v>
      </c>
      <c r="L23" s="7"/>
      <c r="M23" s="1">
        <f>+M22</f>
        <v>1</v>
      </c>
      <c r="N23" s="14"/>
      <c r="O23" s="7">
        <f>+O22</f>
        <v>8154455</v>
      </c>
      <c r="P23" s="7"/>
      <c r="Q23" s="1">
        <f>+Q22</f>
        <v>1</v>
      </c>
      <c r="R23" s="1"/>
      <c r="S23" s="7">
        <f>+S22</f>
        <v>8154455</v>
      </c>
      <c r="T23" s="7"/>
      <c r="U23" s="1">
        <f>+U22</f>
        <v>1</v>
      </c>
      <c r="V23" s="1"/>
      <c r="W23" s="7">
        <f>+W22</f>
        <v>8717694</v>
      </c>
      <c r="X23" s="7"/>
      <c r="Y23" s="1">
        <f>+Y22</f>
        <v>1</v>
      </c>
      <c r="Z23" s="1"/>
      <c r="AA23" s="7">
        <f>+AA22</f>
        <v>8717694</v>
      </c>
    </row>
    <row r="24" spans="1:27" s="19" customFormat="1" ht="18.75" customHeight="1">
      <c r="A24" s="29" t="s">
        <v>25</v>
      </c>
      <c r="B24" s="29"/>
      <c r="C24" s="29"/>
      <c r="D24" s="29"/>
      <c r="E24" s="29"/>
      <c r="F24" s="29"/>
      <c r="G24" s="18">
        <f>+G23+G21+G19+G17+G15+G13+G8</f>
        <v>261103330.65</v>
      </c>
      <c r="H24" s="18"/>
      <c r="I24" s="16"/>
      <c r="J24" s="16"/>
      <c r="K24" s="18">
        <f>+K23+K21+K19+K17+K15+K13+K8</f>
        <v>275977055.76</v>
      </c>
      <c r="L24" s="18"/>
      <c r="M24" s="16"/>
      <c r="N24" s="16"/>
      <c r="O24" s="18">
        <f>+O23+O21+O19+O17+O15+O13+O8</f>
        <v>179441776.03</v>
      </c>
      <c r="P24" s="18"/>
      <c r="Q24" s="16"/>
      <c r="R24" s="16"/>
      <c r="S24" s="18">
        <f>+S23+S21+S19+S17+S15+S13+S8</f>
        <v>119495317</v>
      </c>
      <c r="T24" s="18"/>
      <c r="U24" s="16"/>
      <c r="V24" s="16"/>
      <c r="W24" s="18">
        <f>+W23+W21+W19+W17+W15+W13+W8</f>
        <v>139282375</v>
      </c>
      <c r="X24" s="18"/>
      <c r="Y24" s="16"/>
      <c r="Z24" s="16"/>
      <c r="AA24" s="18">
        <f>+AA23+AA21+AA19+AA17+AA15+AA13+AA8</f>
        <v>120591548</v>
      </c>
    </row>
    <row r="25" ht="8.25" customHeight="1"/>
    <row r="26" spans="1:27" s="17" customFormat="1" ht="27.75" customHeight="1">
      <c r="A26" s="43" t="s">
        <v>23</v>
      </c>
      <c r="B26" s="43"/>
      <c r="C26" s="43"/>
      <c r="D26" s="34" t="s">
        <v>35</v>
      </c>
      <c r="E26" s="35"/>
      <c r="F26" s="35"/>
      <c r="G26" s="36"/>
      <c r="H26" s="34" t="s">
        <v>36</v>
      </c>
      <c r="I26" s="35"/>
      <c r="J26" s="35"/>
      <c r="K26" s="36"/>
      <c r="L26" s="34" t="s">
        <v>37</v>
      </c>
      <c r="M26" s="35"/>
      <c r="N26" s="35"/>
      <c r="O26" s="36"/>
      <c r="P26" s="34" t="s">
        <v>38</v>
      </c>
      <c r="Q26" s="35"/>
      <c r="R26" s="35"/>
      <c r="S26" s="36"/>
      <c r="T26" s="34" t="s">
        <v>39</v>
      </c>
      <c r="U26" s="35"/>
      <c r="V26" s="35"/>
      <c r="W26" s="36"/>
      <c r="X26" s="34" t="s">
        <v>40</v>
      </c>
      <c r="Y26" s="35"/>
      <c r="Z26" s="35"/>
      <c r="AA26" s="36"/>
    </row>
    <row r="27" spans="1:27" s="4" customFormat="1" ht="34.5" customHeight="1">
      <c r="A27" s="27" t="s">
        <v>0</v>
      </c>
      <c r="B27" s="27" t="s">
        <v>27</v>
      </c>
      <c r="C27" s="27" t="s">
        <v>7</v>
      </c>
      <c r="D27" s="27" t="s">
        <v>34</v>
      </c>
      <c r="E27" s="27" t="s">
        <v>1</v>
      </c>
      <c r="F27" s="27" t="s">
        <v>21</v>
      </c>
      <c r="G27" s="27" t="s">
        <v>2</v>
      </c>
      <c r="H27" s="27" t="s">
        <v>34</v>
      </c>
      <c r="I27" s="27" t="s">
        <v>1</v>
      </c>
      <c r="J27" s="27" t="s">
        <v>21</v>
      </c>
      <c r="K27" s="27" t="s">
        <v>2</v>
      </c>
      <c r="L27" s="27" t="s">
        <v>34</v>
      </c>
      <c r="M27" s="27" t="s">
        <v>1</v>
      </c>
      <c r="N27" s="27" t="s">
        <v>21</v>
      </c>
      <c r="O27" s="27" t="s">
        <v>2</v>
      </c>
      <c r="P27" s="27" t="s">
        <v>34</v>
      </c>
      <c r="Q27" s="27" t="s">
        <v>1</v>
      </c>
      <c r="R27" s="27" t="s">
        <v>21</v>
      </c>
      <c r="S27" s="27" t="s">
        <v>2</v>
      </c>
      <c r="T27" s="27" t="s">
        <v>34</v>
      </c>
      <c r="U27" s="27" t="s">
        <v>1</v>
      </c>
      <c r="V27" s="27" t="s">
        <v>21</v>
      </c>
      <c r="W27" s="27" t="s">
        <v>2</v>
      </c>
      <c r="X27" s="27" t="s">
        <v>34</v>
      </c>
      <c r="Y27" s="27" t="s">
        <v>1</v>
      </c>
      <c r="Z27" s="27" t="s">
        <v>21</v>
      </c>
      <c r="AA27" s="27" t="s">
        <v>2</v>
      </c>
    </row>
    <row r="28" spans="1:27" ht="38.25" customHeight="1">
      <c r="A28" s="37">
        <v>1</v>
      </c>
      <c r="B28" s="40" t="s">
        <v>3</v>
      </c>
      <c r="C28" s="5" t="s">
        <v>8</v>
      </c>
      <c r="D28" s="23"/>
      <c r="E28" s="5"/>
      <c r="F28" s="5"/>
      <c r="G28" s="6"/>
      <c r="H28" s="23"/>
      <c r="I28" s="5"/>
      <c r="J28" s="5"/>
      <c r="K28" s="6"/>
      <c r="L28" s="23"/>
      <c r="M28" s="5"/>
      <c r="N28" s="5"/>
      <c r="O28" s="6"/>
      <c r="P28" s="23"/>
      <c r="Q28" s="5"/>
      <c r="R28" s="5"/>
      <c r="S28" s="6"/>
      <c r="T28" s="23"/>
      <c r="U28" s="5"/>
      <c r="V28" s="5"/>
      <c r="W28" s="6"/>
      <c r="X28" s="23"/>
      <c r="Y28" s="5"/>
      <c r="Z28" s="5"/>
      <c r="AA28" s="6"/>
    </row>
    <row r="29" spans="1:27" ht="26.25" customHeight="1">
      <c r="A29" s="38"/>
      <c r="B29" s="41"/>
      <c r="C29" s="5" t="s">
        <v>9</v>
      </c>
      <c r="D29" s="23"/>
      <c r="E29" s="5"/>
      <c r="F29" s="5"/>
      <c r="G29" s="6"/>
      <c r="H29" s="23"/>
      <c r="I29" s="5"/>
      <c r="J29" s="5"/>
      <c r="K29" s="6"/>
      <c r="L29" s="23"/>
      <c r="M29" s="5"/>
      <c r="N29" s="5"/>
      <c r="O29" s="6"/>
      <c r="P29" s="23"/>
      <c r="Q29" s="5"/>
      <c r="R29" s="5"/>
      <c r="S29" s="6"/>
      <c r="T29" s="24"/>
      <c r="U29" s="5"/>
      <c r="V29" s="5"/>
      <c r="W29" s="6"/>
      <c r="X29" s="23"/>
      <c r="Y29" s="5"/>
      <c r="Z29" s="5"/>
      <c r="AA29" s="6"/>
    </row>
    <row r="30" spans="1:27" ht="30" customHeight="1">
      <c r="A30" s="39"/>
      <c r="B30" s="42"/>
      <c r="C30" s="5" t="s">
        <v>10</v>
      </c>
      <c r="D30" s="23"/>
      <c r="E30" s="5"/>
      <c r="F30" s="5"/>
      <c r="G30" s="6"/>
      <c r="H30" s="23"/>
      <c r="I30" s="5"/>
      <c r="J30" s="5"/>
      <c r="K30" s="6"/>
      <c r="L30" s="23"/>
      <c r="M30" s="5"/>
      <c r="N30" s="5"/>
      <c r="O30" s="6"/>
      <c r="P30" s="23"/>
      <c r="Q30" s="5"/>
      <c r="R30" s="5"/>
      <c r="S30" s="6"/>
      <c r="T30" s="23"/>
      <c r="U30" s="5"/>
      <c r="V30" s="5"/>
      <c r="W30" s="6"/>
      <c r="X30" s="23"/>
      <c r="Y30" s="5"/>
      <c r="Z30" s="5"/>
      <c r="AA30" s="6"/>
    </row>
    <row r="31" spans="1:27" s="4" customFormat="1" ht="14.25">
      <c r="A31" s="30" t="s">
        <v>14</v>
      </c>
      <c r="B31" s="31"/>
      <c r="C31" s="32"/>
      <c r="D31" s="25"/>
      <c r="E31" s="27"/>
      <c r="F31" s="27"/>
      <c r="G31" s="7"/>
      <c r="H31" s="27"/>
      <c r="I31" s="27"/>
      <c r="J31" s="27"/>
      <c r="K31" s="7"/>
      <c r="L31" s="27"/>
      <c r="M31" s="27"/>
      <c r="N31" s="27"/>
      <c r="O31" s="7"/>
      <c r="P31" s="27"/>
      <c r="Q31" s="27"/>
      <c r="R31" s="27"/>
      <c r="S31" s="7"/>
      <c r="T31" s="27"/>
      <c r="U31" s="27"/>
      <c r="V31" s="27"/>
      <c r="W31" s="7"/>
      <c r="X31" s="7"/>
      <c r="Y31" s="27"/>
      <c r="Z31" s="27"/>
      <c r="AA31" s="7"/>
    </row>
    <row r="32" spans="1:27" ht="28.5" customHeight="1">
      <c r="A32" s="37">
        <v>2</v>
      </c>
      <c r="B32" s="40" t="s">
        <v>4</v>
      </c>
      <c r="C32" s="5" t="s">
        <v>8</v>
      </c>
      <c r="D32" s="5"/>
      <c r="E32" s="5"/>
      <c r="F32" s="5"/>
      <c r="G32" s="6"/>
      <c r="H32" s="6"/>
      <c r="I32" s="5"/>
      <c r="J32" s="5"/>
      <c r="K32" s="6"/>
      <c r="L32" s="6"/>
      <c r="M32" s="5"/>
      <c r="N32" s="5"/>
      <c r="O32" s="6"/>
      <c r="P32" s="6"/>
      <c r="Q32" s="5"/>
      <c r="R32" s="5"/>
      <c r="S32" s="6"/>
      <c r="T32" s="6"/>
      <c r="U32" s="5"/>
      <c r="V32" s="5"/>
      <c r="W32" s="6"/>
      <c r="X32" s="6"/>
      <c r="Y32" s="5"/>
      <c r="Z32" s="5"/>
      <c r="AA32" s="6"/>
    </row>
    <row r="33" spans="1:27" ht="28.5" customHeight="1">
      <c r="A33" s="38"/>
      <c r="B33" s="41"/>
      <c r="C33" s="5" t="s">
        <v>11</v>
      </c>
      <c r="D33" s="5"/>
      <c r="E33" s="5"/>
      <c r="F33" s="5"/>
      <c r="G33" s="6"/>
      <c r="H33" s="6"/>
      <c r="I33" s="5"/>
      <c r="J33" s="5"/>
      <c r="K33" s="6"/>
      <c r="L33" s="6"/>
      <c r="M33" s="5"/>
      <c r="N33" s="5"/>
      <c r="O33" s="6"/>
      <c r="P33" s="6"/>
      <c r="Q33" s="5"/>
      <c r="R33" s="5"/>
      <c r="S33" s="6"/>
      <c r="T33" s="6"/>
      <c r="U33" s="5"/>
      <c r="V33" s="5"/>
      <c r="W33" s="6"/>
      <c r="X33" s="6"/>
      <c r="Y33" s="5"/>
      <c r="Z33" s="5"/>
      <c r="AA33" s="6"/>
    </row>
    <row r="34" spans="1:27" ht="28.5" customHeight="1">
      <c r="A34" s="38"/>
      <c r="B34" s="41"/>
      <c r="C34" s="5" t="s">
        <v>12</v>
      </c>
      <c r="D34" s="5"/>
      <c r="E34" s="5"/>
      <c r="F34" s="5"/>
      <c r="G34" s="6"/>
      <c r="H34" s="6"/>
      <c r="I34" s="5"/>
      <c r="J34" s="5"/>
      <c r="K34" s="6"/>
      <c r="L34" s="6"/>
      <c r="M34" s="5"/>
      <c r="N34" s="5"/>
      <c r="O34" s="6"/>
      <c r="P34" s="6"/>
      <c r="Q34" s="5"/>
      <c r="R34" s="5"/>
      <c r="S34" s="6"/>
      <c r="T34" s="6"/>
      <c r="U34" s="5"/>
      <c r="V34" s="5"/>
      <c r="W34" s="6"/>
      <c r="X34" s="6"/>
      <c r="Y34" s="5"/>
      <c r="Z34" s="5"/>
      <c r="AA34" s="6"/>
    </row>
    <row r="35" spans="1:27" ht="28.5" customHeight="1">
      <c r="A35" s="39"/>
      <c r="B35" s="42"/>
      <c r="C35" s="5" t="s">
        <v>13</v>
      </c>
      <c r="D35" s="5"/>
      <c r="E35" s="5"/>
      <c r="F35" s="5"/>
      <c r="G35" s="6"/>
      <c r="H35" s="6"/>
      <c r="I35" s="5"/>
      <c r="J35" s="5"/>
      <c r="K35" s="6"/>
      <c r="L35" s="6"/>
      <c r="M35" s="5"/>
      <c r="N35" s="5"/>
      <c r="O35" s="6"/>
      <c r="P35" s="6"/>
      <c r="Q35" s="5"/>
      <c r="R35" s="5"/>
      <c r="S35" s="6"/>
      <c r="T35" s="6"/>
      <c r="U35" s="5"/>
      <c r="V35" s="5"/>
      <c r="W35" s="6"/>
      <c r="X35" s="6"/>
      <c r="Y35" s="5"/>
      <c r="Z35" s="5"/>
      <c r="AA35" s="6"/>
    </row>
    <row r="36" spans="1:27" s="4" customFormat="1" ht="15" customHeight="1">
      <c r="A36" s="30" t="s">
        <v>14</v>
      </c>
      <c r="B36" s="31"/>
      <c r="C36" s="32"/>
      <c r="D36" s="25"/>
      <c r="E36" s="27"/>
      <c r="F36" s="27"/>
      <c r="G36" s="7"/>
      <c r="H36" s="7"/>
      <c r="I36" s="27"/>
      <c r="J36" s="27"/>
      <c r="K36" s="7"/>
      <c r="L36" s="7"/>
      <c r="M36" s="27"/>
      <c r="N36" s="27"/>
      <c r="O36" s="7"/>
      <c r="P36" s="7"/>
      <c r="Q36" s="27"/>
      <c r="R36" s="27"/>
      <c r="S36" s="7"/>
      <c r="T36" s="7"/>
      <c r="U36" s="27"/>
      <c r="V36" s="27"/>
      <c r="W36" s="7"/>
      <c r="X36" s="7"/>
      <c r="Y36" s="27"/>
      <c r="Z36" s="27"/>
      <c r="AA36" s="7"/>
    </row>
    <row r="37" spans="1:27" ht="45">
      <c r="A37" s="27">
        <v>3</v>
      </c>
      <c r="B37" s="28" t="s">
        <v>5</v>
      </c>
      <c r="C37" s="5" t="s">
        <v>32</v>
      </c>
      <c r="D37" s="5"/>
      <c r="E37" s="5"/>
      <c r="F37" s="5"/>
      <c r="G37" s="6"/>
      <c r="H37" s="6"/>
      <c r="I37" s="5"/>
      <c r="J37" s="5"/>
      <c r="K37" s="6"/>
      <c r="L37" s="6"/>
      <c r="M37" s="5"/>
      <c r="N37" s="5"/>
      <c r="O37" s="6"/>
      <c r="P37" s="6"/>
      <c r="Q37" s="5"/>
      <c r="R37" s="5"/>
      <c r="S37" s="6"/>
      <c r="T37" s="6"/>
      <c r="U37" s="5"/>
      <c r="V37" s="5"/>
      <c r="W37" s="6"/>
      <c r="X37" s="6"/>
      <c r="Y37" s="5"/>
      <c r="Z37" s="5"/>
      <c r="AA37" s="6"/>
    </row>
    <row r="38" spans="1:27" ht="15">
      <c r="A38" s="30" t="s">
        <v>14</v>
      </c>
      <c r="B38" s="31"/>
      <c r="C38" s="32"/>
      <c r="D38" s="25"/>
      <c r="E38" s="27"/>
      <c r="F38" s="5"/>
      <c r="G38" s="7"/>
      <c r="H38" s="7"/>
      <c r="I38" s="27"/>
      <c r="J38" s="5"/>
      <c r="K38" s="7"/>
      <c r="L38" s="7"/>
      <c r="M38" s="27"/>
      <c r="N38" s="27"/>
      <c r="O38" s="7"/>
      <c r="P38" s="7"/>
      <c r="Q38" s="27"/>
      <c r="R38" s="5"/>
      <c r="S38" s="7"/>
      <c r="T38" s="7"/>
      <c r="U38" s="27"/>
      <c r="V38" s="5"/>
      <c r="W38" s="7"/>
      <c r="X38" s="7"/>
      <c r="Y38" s="27"/>
      <c r="Z38" s="5"/>
      <c r="AA38" s="7"/>
    </row>
    <row r="39" spans="1:27" ht="31.5" customHeight="1">
      <c r="A39" s="27">
        <v>4</v>
      </c>
      <c r="B39" s="26" t="s">
        <v>22</v>
      </c>
      <c r="C39" s="5" t="s">
        <v>24</v>
      </c>
      <c r="D39" s="5"/>
      <c r="E39" s="5"/>
      <c r="F39" s="5"/>
      <c r="G39" s="5"/>
      <c r="H39" s="5"/>
      <c r="I39" s="5"/>
      <c r="J39" s="5"/>
      <c r="K39" s="6"/>
      <c r="L39" s="6"/>
      <c r="M39" s="5"/>
      <c r="N39" s="5"/>
      <c r="O39" s="6"/>
      <c r="P39" s="6"/>
      <c r="Q39" s="5"/>
      <c r="R39" s="5"/>
      <c r="S39" s="6"/>
      <c r="T39" s="6"/>
      <c r="U39" s="5"/>
      <c r="V39" s="5"/>
      <c r="W39" s="6"/>
      <c r="X39" s="6"/>
      <c r="Y39" s="5"/>
      <c r="Z39" s="5"/>
      <c r="AA39" s="6"/>
    </row>
    <row r="40" spans="1:27" s="4" customFormat="1" ht="14.25">
      <c r="A40" s="30" t="s">
        <v>14</v>
      </c>
      <c r="B40" s="31"/>
      <c r="C40" s="32"/>
      <c r="D40" s="25"/>
      <c r="E40" s="27"/>
      <c r="F40" s="27"/>
      <c r="G40" s="7"/>
      <c r="H40" s="7"/>
      <c r="I40" s="27"/>
      <c r="J40" s="27"/>
      <c r="K40" s="7"/>
      <c r="L40" s="7"/>
      <c r="M40" s="27"/>
      <c r="N40" s="27"/>
      <c r="O40" s="7"/>
      <c r="P40" s="7"/>
      <c r="Q40" s="27"/>
      <c r="R40" s="27"/>
      <c r="S40" s="7"/>
      <c r="T40" s="7"/>
      <c r="U40" s="27"/>
      <c r="V40" s="27"/>
      <c r="W40" s="7"/>
      <c r="X40" s="7"/>
      <c r="Y40" s="27"/>
      <c r="Z40" s="27"/>
      <c r="AA40" s="7"/>
    </row>
    <row r="41" spans="1:27" ht="45.75" customHeight="1">
      <c r="A41" s="27">
        <v>5</v>
      </c>
      <c r="B41" s="26" t="s">
        <v>28</v>
      </c>
      <c r="C41" s="5" t="s">
        <v>31</v>
      </c>
      <c r="D41" s="5"/>
      <c r="E41" s="5"/>
      <c r="F41" s="5"/>
      <c r="G41" s="6"/>
      <c r="H41" s="6"/>
      <c r="I41" s="5"/>
      <c r="J41" s="5"/>
      <c r="K41" s="6"/>
      <c r="L41" s="6"/>
      <c r="M41" s="5"/>
      <c r="N41" s="5"/>
      <c r="O41" s="6"/>
      <c r="P41" s="6"/>
      <c r="Q41" s="5"/>
      <c r="R41" s="5"/>
      <c r="S41" s="6"/>
      <c r="T41" s="6"/>
      <c r="U41" s="5"/>
      <c r="V41" s="5"/>
      <c r="W41" s="6"/>
      <c r="X41" s="6"/>
      <c r="Y41" s="5"/>
      <c r="Z41" s="5"/>
      <c r="AA41" s="6"/>
    </row>
    <row r="42" spans="1:27" ht="15">
      <c r="A42" s="33" t="s">
        <v>14</v>
      </c>
      <c r="B42" s="33"/>
      <c r="C42" s="33"/>
      <c r="D42" s="27"/>
      <c r="E42" s="27"/>
      <c r="F42" s="5"/>
      <c r="G42" s="7"/>
      <c r="H42" s="7"/>
      <c r="I42" s="27"/>
      <c r="J42" s="5"/>
      <c r="K42" s="7"/>
      <c r="L42" s="7"/>
      <c r="M42" s="27"/>
      <c r="N42" s="27"/>
      <c r="O42" s="7"/>
      <c r="P42" s="7"/>
      <c r="Q42" s="27"/>
      <c r="R42" s="5"/>
      <c r="S42" s="7"/>
      <c r="T42" s="7"/>
      <c r="U42" s="27"/>
      <c r="V42" s="5"/>
      <c r="W42" s="7"/>
      <c r="X42" s="7"/>
      <c r="Y42" s="27"/>
      <c r="Z42" s="5"/>
      <c r="AA42" s="7"/>
    </row>
    <row r="43" spans="1:27" ht="37.5" customHeight="1">
      <c r="A43" s="27">
        <v>6</v>
      </c>
      <c r="B43" s="26" t="s">
        <v>29</v>
      </c>
      <c r="C43" s="5" t="s">
        <v>30</v>
      </c>
      <c r="D43" s="5"/>
      <c r="E43" s="5"/>
      <c r="F43" s="5"/>
      <c r="G43" s="6"/>
      <c r="H43" s="6"/>
      <c r="I43" s="5"/>
      <c r="J43" s="5"/>
      <c r="K43" s="6"/>
      <c r="L43" s="6"/>
      <c r="M43" s="5"/>
      <c r="N43" s="5"/>
      <c r="O43" s="6"/>
      <c r="P43" s="6"/>
      <c r="Q43" s="5"/>
      <c r="R43" s="5"/>
      <c r="S43" s="6"/>
      <c r="T43" s="6"/>
      <c r="U43" s="5"/>
      <c r="V43" s="5"/>
      <c r="W43" s="6"/>
      <c r="X43" s="6"/>
      <c r="Y43" s="5"/>
      <c r="Z43" s="5"/>
      <c r="AA43" s="6"/>
    </row>
    <row r="44" spans="1:27" ht="15">
      <c r="A44" s="30" t="s">
        <v>14</v>
      </c>
      <c r="B44" s="31"/>
      <c r="C44" s="32"/>
      <c r="D44" s="25"/>
      <c r="E44" s="27"/>
      <c r="F44" s="27"/>
      <c r="G44" s="7"/>
      <c r="H44" s="7"/>
      <c r="I44" s="27"/>
      <c r="J44" s="27"/>
      <c r="K44" s="7"/>
      <c r="L44" s="7"/>
      <c r="M44" s="27"/>
      <c r="N44" s="27"/>
      <c r="O44" s="7"/>
      <c r="P44" s="7"/>
      <c r="Q44" s="27"/>
      <c r="R44" s="27"/>
      <c r="S44" s="7"/>
      <c r="T44" s="7"/>
      <c r="U44" s="27"/>
      <c r="V44" s="27"/>
      <c r="W44" s="7"/>
      <c r="X44" s="7"/>
      <c r="Y44" s="27"/>
      <c r="Z44" s="27"/>
      <c r="AA44" s="7"/>
    </row>
    <row r="45" spans="1:27" ht="40.5" customHeight="1">
      <c r="A45" s="27">
        <v>7</v>
      </c>
      <c r="B45" s="26" t="s">
        <v>6</v>
      </c>
      <c r="C45" s="5" t="s">
        <v>33</v>
      </c>
      <c r="D45" s="5"/>
      <c r="E45" s="5"/>
      <c r="F45" s="5"/>
      <c r="G45" s="6"/>
      <c r="H45" s="6"/>
      <c r="I45" s="5"/>
      <c r="J45" s="5"/>
      <c r="K45" s="6"/>
      <c r="L45" s="6"/>
      <c r="M45" s="5"/>
      <c r="N45" s="5"/>
      <c r="O45" s="6"/>
      <c r="P45" s="6"/>
      <c r="Q45" s="5"/>
      <c r="R45" s="5"/>
      <c r="S45" s="6"/>
      <c r="T45" s="6"/>
      <c r="U45" s="5"/>
      <c r="V45" s="5"/>
      <c r="W45" s="6"/>
      <c r="X45" s="6"/>
      <c r="Y45" s="5"/>
      <c r="Z45" s="5"/>
      <c r="AA45" s="6"/>
    </row>
    <row r="46" spans="1:27" s="4" customFormat="1" ht="18" customHeight="1">
      <c r="A46" s="33" t="s">
        <v>14</v>
      </c>
      <c r="B46" s="33"/>
      <c r="C46" s="33"/>
      <c r="D46" s="27"/>
      <c r="E46" s="27"/>
      <c r="F46" s="27"/>
      <c r="G46" s="9"/>
      <c r="H46" s="9"/>
      <c r="I46" s="27"/>
      <c r="J46" s="27"/>
      <c r="K46" s="7"/>
      <c r="L46" s="7"/>
      <c r="M46" s="27"/>
      <c r="N46" s="27"/>
      <c r="O46" s="7"/>
      <c r="P46" s="7"/>
      <c r="Q46" s="27"/>
      <c r="R46" s="27"/>
      <c r="S46" s="7"/>
      <c r="T46" s="7"/>
      <c r="U46" s="27"/>
      <c r="V46" s="27"/>
      <c r="W46" s="7"/>
      <c r="X46" s="7"/>
      <c r="Y46" s="27"/>
      <c r="Z46" s="27"/>
      <c r="AA46" s="7"/>
    </row>
    <row r="47" spans="1:27" s="19" customFormat="1" ht="18.75" customHeight="1">
      <c r="A47" s="29" t="s">
        <v>25</v>
      </c>
      <c r="B47" s="29"/>
      <c r="C47" s="29"/>
      <c r="D47" s="29"/>
      <c r="E47" s="29"/>
      <c r="F47" s="29"/>
      <c r="G47" s="18">
        <f>+G46+G44+G42+G40+G38+G36+G31</f>
        <v>0</v>
      </c>
      <c r="H47" s="18"/>
      <c r="I47" s="26"/>
      <c r="J47" s="26"/>
      <c r="K47" s="18">
        <f>+K46+K44+K42+K40+K38+K36+K31</f>
        <v>0</v>
      </c>
      <c r="L47" s="18"/>
      <c r="M47" s="26"/>
      <c r="N47" s="26"/>
      <c r="O47" s="18">
        <f>+O46+O44+O42+O40+O38+O36+O31</f>
        <v>0</v>
      </c>
      <c r="P47" s="18"/>
      <c r="Q47" s="26"/>
      <c r="R47" s="26"/>
      <c r="S47" s="18">
        <f>+S46+S44+S42+S40+S38+S36+S31</f>
        <v>0</v>
      </c>
      <c r="T47" s="18"/>
      <c r="U47" s="26"/>
      <c r="V47" s="26"/>
      <c r="W47" s="18">
        <f>+W46+W44+W42+W40+W38+W36+W31</f>
        <v>0</v>
      </c>
      <c r="X47" s="18"/>
      <c r="Y47" s="26"/>
      <c r="Z47" s="26"/>
      <c r="AA47" s="18">
        <f>+AA46+AA44+AA42+AA40+AA38+AA36+AA31</f>
        <v>0</v>
      </c>
    </row>
  </sheetData>
  <sheetProtection/>
  <mergeCells count="40">
    <mergeCell ref="T3:W3"/>
    <mergeCell ref="A19:C19"/>
    <mergeCell ref="A1:AA1"/>
    <mergeCell ref="A3:C3"/>
    <mergeCell ref="A15:C15"/>
    <mergeCell ref="B5:B7"/>
    <mergeCell ref="B9:B12"/>
    <mergeCell ref="D3:G3"/>
    <mergeCell ref="H3:K3"/>
    <mergeCell ref="L3:O3"/>
    <mergeCell ref="P3:S3"/>
    <mergeCell ref="A17:C17"/>
    <mergeCell ref="A2:AA2"/>
    <mergeCell ref="A24:F24"/>
    <mergeCell ref="A9:A12"/>
    <mergeCell ref="A8:C8"/>
    <mergeCell ref="A13:C13"/>
    <mergeCell ref="A5:A7"/>
    <mergeCell ref="X3:AA3"/>
    <mergeCell ref="A23:C23"/>
    <mergeCell ref="A21:C21"/>
    <mergeCell ref="A26:C26"/>
    <mergeCell ref="D26:G26"/>
    <mergeCell ref="H26:K26"/>
    <mergeCell ref="L26:O26"/>
    <mergeCell ref="P26:S26"/>
    <mergeCell ref="T26:W26"/>
    <mergeCell ref="X26:AA26"/>
    <mergeCell ref="A28:A30"/>
    <mergeCell ref="B28:B30"/>
    <mergeCell ref="A31:C31"/>
    <mergeCell ref="A32:A35"/>
    <mergeCell ref="B32:B35"/>
    <mergeCell ref="A47:F47"/>
    <mergeCell ref="A36:C36"/>
    <mergeCell ref="A38:C38"/>
    <mergeCell ref="A40:C40"/>
    <mergeCell ref="A42:C42"/>
    <mergeCell ref="A44:C44"/>
    <mergeCell ref="A46:C46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2023-04-18T10:14:37Z</cp:lastPrinted>
  <dcterms:created xsi:type="dcterms:W3CDTF">2023-02-08T04:00:39Z</dcterms:created>
  <dcterms:modified xsi:type="dcterms:W3CDTF">2023-07-15T09:49:02Z</dcterms:modified>
  <cp:category/>
  <cp:version/>
  <cp:contentType/>
  <cp:contentStatus/>
</cp:coreProperties>
</file>